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PNECH\Desktop\ASECH\2022\Cuarto Trimestre\3.-Presup.Transparencia\"/>
    </mc:Choice>
  </mc:AlternateContent>
  <xr:revisionPtr revIDLastSave="0" documentId="13_ncr:1_{4036CE86-4F9C-4063-8A3E-2E5576D1151D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72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EAEPE_COG!$B$1:$H$94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H15" i="1" l="1"/>
  <c r="G15" i="1"/>
  <c r="G9" i="1" s="1"/>
  <c r="E61" i="1"/>
  <c r="E73" i="1"/>
  <c r="H73" i="1" s="1"/>
  <c r="E69" i="1"/>
  <c r="E17" i="1"/>
  <c r="H17" i="1" s="1"/>
  <c r="H69" i="1"/>
  <c r="H61" i="1"/>
  <c r="E27" i="1"/>
  <c r="H27" i="1" s="1"/>
  <c r="D81" i="1"/>
  <c r="E37" i="1"/>
  <c r="H37" i="1" s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<sst xmlns="http://schemas.openxmlformats.org/spreadsheetml/2006/main" count="92" uniqueCount="92">
  <si>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</si>
  <si>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>Nombre del Ente Público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</si>
  <si>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</si>
  <si>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</si>
  <si>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</si>
  <si>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</si>
  <si>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</si>
  <si>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</si>
  <si>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</si>
  <si>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</si>
  <si>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</si>
  <si>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</si>
  <si>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</si>
  <si>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</si>
  <si>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</si>
  <si>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</si>
  <si>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</si>
  <si>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</si>
  <si>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</si>
  <si>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</si>
  <si>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</si>
  <si>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</si>
  <si>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</si>
  <si>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</si>
  <si>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</si>
  <si>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</si>
  <si>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</si>
  <si>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</si>
  <si>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</si>
  <si>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</si>
  <si>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</si>
  <si>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</si>
  <si>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</si>
  <si>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</si>
  <si>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</si>
  <si>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</si>
  <si>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</si>
  <si>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</si>
  <si>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</si>
  <si>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</si>
  <si>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</si>
  <si>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</si>
  <si>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</si>
  <si>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</si>
  <si>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</si>
  <si>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</si>
  <si>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</si>
  <si>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</si>
  <si>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</si>
  <si>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</si>
  <si>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</si>
  <si>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</si>
  <si>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</si>
  <si>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</si>
  <si>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</si>
  <si>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</si>
  <si>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</si>
  <si>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</si>
  <si>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</si>
  <si>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</si>
  <si>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</si>
  <si>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</si>
  <si>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</si>
  <si>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</si>
  <si>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</si>
  <si>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</si>
  <si>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</si>
  <si>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</si>
  <si>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</si>
  <si>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</si>
  <si>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</si>
  <si>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</si>
  <si>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</si>
  <si>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</si>
  <si>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</si>
  <si>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</si>
  <si>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</si>
  <si>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</si>
  <si>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</si>
  <si>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</si>
  <si>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</si>
  <si>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</si>
  <si>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</si>
  <si>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</si>
  <si>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</si>
  <si>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</si>
  <si>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</si>
  <si>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DR. PEDRO RUBIO MOLINA</t>
  </si>
  <si>
    <t>RECTOR</t>
  </si>
  <si>
    <t>SECRETARIO ADMINISTRATIVO</t>
  </si>
  <si>
    <t>LAE. FRANCISCO PADILLA ANGUIANO</t>
  </si>
  <si>
    <t>Del 01 de octubre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</si>
</sst>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5" fillId="0" borderId="16" xfId="0" applyFont="1" applyBorder="1" applyProtection="1">
      <protection locked="0"/>
    </xf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93" zoomScaleNormal="93" workbookViewId="0">
      <selection activeCell="D24" sqref="D24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21.85546875" style="1" customWidth="1"/>
    <col min="4" max="4" width="19.7109375" style="1" customWidth="1"/>
    <col min="5" max="5" width="23" style="1" customWidth="1"/>
    <col min="6" max="6" width="19.42578125" style="1" customWidth="1"/>
    <col min="7" max="7" width="17.42578125" style="1" customWidth="1"/>
    <col min="8" max="8" width="20.285156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1</v>
      </c>
      <c r="C2" s="27"/>
      <c r="D2" s="27"/>
      <c r="E2" s="27"/>
      <c r="F2" s="27"/>
      <c r="G2" s="27"/>
      <c r="H2" s="28"/>
    </row>
    <row r="3" spans="2:9" x14ac:dyDescent="0.2">
      <c r="B3" s="29" t="s">
        <v>2</v>
      </c>
      <c r="C3" s="30"/>
      <c r="D3" s="30"/>
      <c r="E3" s="30"/>
      <c r="F3" s="30"/>
      <c r="G3" s="30"/>
      <c r="H3" s="31"/>
    </row>
    <row r="4" spans="2:9" x14ac:dyDescent="0.2">
      <c r="B4" s="29" t="s">
        <v>3</v>
      </c>
      <c r="C4" s="30"/>
      <c r="D4" s="30"/>
      <c r="E4" s="30"/>
      <c r="F4" s="30"/>
      <c r="G4" s="30"/>
      <c r="H4" s="31"/>
    </row>
    <row r="5" spans="2:9" ht="12.75" thickBot="1" x14ac:dyDescent="0.25">
      <c r="B5" s="32" t="s">
        <v>91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4</v>
      </c>
      <c r="C6" s="38" t="s">
        <v>5</v>
      </c>
      <c r="D6" s="39"/>
      <c r="E6" s="39"/>
      <c r="F6" s="39"/>
      <c r="G6" s="40"/>
      <c r="H6" s="41" t="s">
        <v>6</v>
      </c>
    </row>
    <row r="7" spans="2:9" ht="24.75" thickBot="1" x14ac:dyDescent="0.25">
      <c r="B7" s="36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">
      <c r="B9" s="6" t="s">
        <v>14</v>
      </c>
      <c r="C9" s="16">
        <f>SUM(C10:C16)</f>
        <v>140361080.00999999</v>
      </c>
      <c r="D9" s="16">
        <f>SUM(D10:D16)</f>
        <v>44352898.090000004</v>
      </c>
      <c r="E9" s="16">
        <f t="shared" ref="E9:G26" si="0">C9+D9</f>
        <v>184713978.09999999</v>
      </c>
      <c r="F9" s="16">
        <f>SUM(F10:F16)</f>
        <v>184713978.09999999</v>
      </c>
      <c r="G9" s="16">
        <f>SUM(G10:G16)</f>
        <v>184713978.09999999</v>
      </c>
      <c r="H9" s="16">
        <f t="shared" ref="H9:H40" si="1">E9-F9</f>
        <v>0</v>
      </c>
    </row>
    <row r="10" spans="2:9" ht="12" customHeight="1" x14ac:dyDescent="0.2">
      <c r="B10" s="11" t="s">
        <v>15</v>
      </c>
      <c r="C10" s="12">
        <v>54005669.280000001</v>
      </c>
      <c r="D10" s="13">
        <v>9869836.5</v>
      </c>
      <c r="E10" s="18">
        <f t="shared" si="0"/>
        <v>63875505.780000001</v>
      </c>
      <c r="F10" s="13">
        <v>63875505.780000001</v>
      </c>
      <c r="G10" s="13">
        <v>63875505.780000001</v>
      </c>
      <c r="H10" s="20">
        <f t="shared" si="1"/>
        <v>0</v>
      </c>
    </row>
    <row r="11" spans="2:9" ht="12" customHeight="1" x14ac:dyDescent="0.2">
      <c r="B11" s="11" t="s">
        <v>16</v>
      </c>
      <c r="C11" s="12">
        <v>7086301.8899999997</v>
      </c>
      <c r="D11" s="13">
        <v>-663522.61</v>
      </c>
      <c r="E11" s="18">
        <f t="shared" si="0"/>
        <v>6422779.2799999993</v>
      </c>
      <c r="F11" s="13">
        <v>6422779.2800000003</v>
      </c>
      <c r="G11" s="13">
        <v>6422779.2800000003</v>
      </c>
      <c r="H11" s="20">
        <f t="shared" si="1"/>
        <v>0</v>
      </c>
    </row>
    <row r="12" spans="2:9" ht="12" customHeight="1" x14ac:dyDescent="0.2">
      <c r="B12" s="11" t="s">
        <v>17</v>
      </c>
      <c r="C12" s="12">
        <v>42549431.25</v>
      </c>
      <c r="D12" s="13">
        <v>15408765.43</v>
      </c>
      <c r="E12" s="18">
        <f t="shared" si="0"/>
        <v>57958196.68</v>
      </c>
      <c r="F12" s="13">
        <v>57958196.68</v>
      </c>
      <c r="G12" s="13">
        <v>57958196.68</v>
      </c>
      <c r="H12" s="20">
        <f t="shared" si="1"/>
        <v>0</v>
      </c>
    </row>
    <row r="13" spans="2:9" ht="12" customHeight="1" x14ac:dyDescent="0.2">
      <c r="B13" s="11" t="s">
        <v>18</v>
      </c>
      <c r="C13" s="12">
        <v>18015543.629999999</v>
      </c>
      <c r="D13" s="13">
        <v>14115180.35</v>
      </c>
      <c r="E13" s="18">
        <f>C13+D13</f>
        <v>32130723.979999997</v>
      </c>
      <c r="F13" s="13">
        <v>32130723.98</v>
      </c>
      <c r="G13" s="13">
        <v>32130723.98</v>
      </c>
      <c r="H13" s="20">
        <f t="shared" si="1"/>
        <v>0</v>
      </c>
    </row>
    <row r="14" spans="2:9" ht="12" customHeight="1" x14ac:dyDescent="0.2">
      <c r="B14" s="11" t="s">
        <v>19</v>
      </c>
      <c r="C14" s="12">
        <v>9158286.3699999992</v>
      </c>
      <c r="D14" s="13">
        <v>437640.13</v>
      </c>
      <c r="E14" s="18">
        <f t="shared" si="0"/>
        <v>9595926.5</v>
      </c>
      <c r="F14" s="13">
        <v>9595926.5</v>
      </c>
      <c r="G14" s="13">
        <v>9595926.5</v>
      </c>
      <c r="H14" s="20">
        <f t="shared" si="1"/>
        <v>0</v>
      </c>
    </row>
    <row r="15" spans="2:9" ht="12" customHeight="1" x14ac:dyDescent="0.2">
      <c r="B15" s="11" t="s">
        <v>20</v>
      </c>
      <c r="C15" s="12"/>
      <c r="D15" s="13"/>
      <c r="E15" s="18">
        <f t="shared" si="0"/>
        <v>0</v>
      </c>
      <c r="F15" s="13">
        <v>0</v>
      </c>
      <c r="G15" s="13">
        <f t="shared" si="0"/>
        <v>0</v>
      </c>
      <c r="H15" s="20">
        <f t="shared" si="1"/>
        <v>0</v>
      </c>
    </row>
    <row r="16" spans="2:9" ht="12" customHeight="1" x14ac:dyDescent="0.2">
      <c r="B16" s="11" t="s">
        <v>21</v>
      </c>
      <c r="C16" s="12">
        <v>9545847.5899999999</v>
      </c>
      <c r="D16" s="13">
        <v>5184998.29</v>
      </c>
      <c r="E16" s="18">
        <f t="shared" si="0"/>
        <v>14730845.879999999</v>
      </c>
      <c r="F16" s="13">
        <v>14730845.880000001</v>
      </c>
      <c r="G16" s="13">
        <v>14730845.880000001</v>
      </c>
      <c r="H16" s="20">
        <f t="shared" si="1"/>
        <v>0</v>
      </c>
    </row>
    <row r="17" spans="2:8" ht="24" customHeight="1" x14ac:dyDescent="0.2">
      <c r="B17" s="6" t="s">
        <v>22</v>
      </c>
      <c r="C17" s="16">
        <f>SUM(C18:C26)</f>
        <v>7190147.169999999</v>
      </c>
      <c r="D17" s="16">
        <f>SUM(D18:D26)</f>
        <v>-3051065.8899999997</v>
      </c>
      <c r="E17" s="16">
        <f t="shared" si="0"/>
        <v>4139081.2799999993</v>
      </c>
      <c r="F17" s="16">
        <f>SUM(F18:F26)</f>
        <v>4019710.41</v>
      </c>
      <c r="G17" s="16">
        <f>SUM(G18:G26)</f>
        <v>4019710.41</v>
      </c>
      <c r="H17" s="16">
        <f t="shared" si="1"/>
        <v>119370.86999999918</v>
      </c>
    </row>
    <row r="18" spans="2:8" ht="24" x14ac:dyDescent="0.2">
      <c r="B18" s="9" t="s">
        <v>23</v>
      </c>
      <c r="C18" s="12">
        <v>3529674.13</v>
      </c>
      <c r="D18" s="13">
        <v>-997756.65</v>
      </c>
      <c r="E18" s="18">
        <f t="shared" si="0"/>
        <v>2531917.48</v>
      </c>
      <c r="F18" s="12">
        <v>2498939.9900000002</v>
      </c>
      <c r="G18" s="12">
        <v>2498939.9900000002</v>
      </c>
      <c r="H18" s="20">
        <f t="shared" si="1"/>
        <v>32977.489999999758</v>
      </c>
    </row>
    <row r="19" spans="2:8" ht="12" customHeight="1" x14ac:dyDescent="0.2">
      <c r="B19" s="9" t="s">
        <v>24</v>
      </c>
      <c r="C19" s="12">
        <v>602654.04</v>
      </c>
      <c r="D19" s="13">
        <v>-169723.62</v>
      </c>
      <c r="E19" s="18">
        <f t="shared" si="0"/>
        <v>432930.42000000004</v>
      </c>
      <c r="F19" s="12">
        <v>432531.42</v>
      </c>
      <c r="G19" s="12">
        <v>432531.42</v>
      </c>
      <c r="H19" s="20">
        <f t="shared" si="1"/>
        <v>399.00000000005821</v>
      </c>
    </row>
    <row r="20" spans="2:8" ht="12" customHeight="1" x14ac:dyDescent="0.2">
      <c r="B20" s="9" t="s">
        <v>25</v>
      </c>
      <c r="C20" s="12">
        <v>105000</v>
      </c>
      <c r="D20" s="13">
        <v>-101902</v>
      </c>
      <c r="E20" s="18">
        <f t="shared" si="0"/>
        <v>3098</v>
      </c>
      <c r="F20" s="12">
        <v>3098</v>
      </c>
      <c r="G20" s="12">
        <v>3098</v>
      </c>
      <c r="H20" s="20">
        <f t="shared" si="1"/>
        <v>0</v>
      </c>
    </row>
    <row r="21" spans="2:8" ht="12" customHeight="1" x14ac:dyDescent="0.2">
      <c r="B21" s="9" t="s">
        <v>26</v>
      </c>
      <c r="C21" s="12">
        <v>744730</v>
      </c>
      <c r="D21" s="13">
        <v>-504330.38</v>
      </c>
      <c r="E21" s="18">
        <f t="shared" si="0"/>
        <v>240399.62</v>
      </c>
      <c r="F21" s="12">
        <v>232299.62</v>
      </c>
      <c r="G21" s="12">
        <v>232299.62</v>
      </c>
      <c r="H21" s="20">
        <f t="shared" si="1"/>
        <v>8100</v>
      </c>
    </row>
    <row r="22" spans="2:8" ht="12" customHeight="1" x14ac:dyDescent="0.2">
      <c r="B22" s="9" t="s">
        <v>27</v>
      </c>
      <c r="C22" s="12">
        <v>438765.68</v>
      </c>
      <c r="D22" s="13">
        <v>-415330.61</v>
      </c>
      <c r="E22" s="18">
        <f t="shared" si="0"/>
        <v>23435.070000000007</v>
      </c>
      <c r="F22" s="12">
        <v>23435.07</v>
      </c>
      <c r="G22" s="12">
        <v>23435.07</v>
      </c>
      <c r="H22" s="20">
        <f t="shared" si="1"/>
        <v>0</v>
      </c>
    </row>
    <row r="23" spans="2:8" ht="12" customHeight="1" x14ac:dyDescent="0.2">
      <c r="B23" s="9" t="s">
        <v>28</v>
      </c>
      <c r="C23" s="12">
        <v>370544</v>
      </c>
      <c r="D23" s="13">
        <v>-192687.8</v>
      </c>
      <c r="E23" s="18">
        <f t="shared" si="0"/>
        <v>177856.2</v>
      </c>
      <c r="F23" s="12">
        <v>176756.2</v>
      </c>
      <c r="G23" s="12">
        <v>176756.2</v>
      </c>
      <c r="H23" s="20">
        <f t="shared" si="1"/>
        <v>1100</v>
      </c>
    </row>
    <row r="24" spans="2:8" ht="12" customHeight="1" x14ac:dyDescent="0.2">
      <c r="B24" s="9" t="s">
        <v>29</v>
      </c>
      <c r="C24" s="12">
        <v>765519.02</v>
      </c>
      <c r="D24" s="13">
        <v>-306117.40999999997</v>
      </c>
      <c r="E24" s="18">
        <f t="shared" si="0"/>
        <v>459401.61000000004</v>
      </c>
      <c r="F24" s="12">
        <v>382607.23</v>
      </c>
      <c r="G24" s="12">
        <v>382607.23</v>
      </c>
      <c r="H24" s="20">
        <f t="shared" si="1"/>
        <v>76794.380000000063</v>
      </c>
    </row>
    <row r="25" spans="2:8" ht="12" customHeight="1" x14ac:dyDescent="0.2">
      <c r="B25" s="9" t="s">
        <v>30</v>
      </c>
      <c r="C25" s="12"/>
      <c r="D25" s="13"/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31</v>
      </c>
      <c r="C26" s="12">
        <v>633260.30000000005</v>
      </c>
      <c r="D26" s="13">
        <v>-363217.42</v>
      </c>
      <c r="E26" s="18">
        <f t="shared" si="0"/>
        <v>270042.88000000006</v>
      </c>
      <c r="F26" s="12">
        <v>270042.88</v>
      </c>
      <c r="G26" s="12">
        <v>270042.88</v>
      </c>
      <c r="H26" s="20">
        <f t="shared" si="1"/>
        <v>0</v>
      </c>
    </row>
    <row r="27" spans="2:8" ht="20.100000000000001" customHeight="1" x14ac:dyDescent="0.2">
      <c r="B27" s="6" t="s">
        <v>32</v>
      </c>
      <c r="C27" s="16">
        <f>SUM(C28:C36)</f>
        <v>40289401.289999999</v>
      </c>
      <c r="D27" s="16">
        <f>SUM(D28:D36)</f>
        <v>-7717385.0899999999</v>
      </c>
      <c r="E27" s="16">
        <f>D27+C27</f>
        <v>32572016.199999999</v>
      </c>
      <c r="F27" s="16">
        <f>SUM(F28:F36)</f>
        <v>32312270.450000003</v>
      </c>
      <c r="G27" s="16">
        <f>SUM(G28:G36)</f>
        <v>32312270.450000003</v>
      </c>
      <c r="H27" s="16">
        <f t="shared" si="1"/>
        <v>259745.74999999627</v>
      </c>
    </row>
    <row r="28" spans="2:8" x14ac:dyDescent="0.2">
      <c r="B28" s="9" t="s">
        <v>33</v>
      </c>
      <c r="C28" s="12">
        <v>3246881.9</v>
      </c>
      <c r="D28" s="13">
        <v>-67335.31</v>
      </c>
      <c r="E28" s="18">
        <f t="shared" ref="E28:E36" si="2">C28+D28</f>
        <v>3179546.59</v>
      </c>
      <c r="F28" s="12">
        <v>3174742.58</v>
      </c>
      <c r="G28" s="12">
        <v>3174742.58</v>
      </c>
      <c r="H28" s="20">
        <f t="shared" si="1"/>
        <v>4804.0099999997765</v>
      </c>
    </row>
    <row r="29" spans="2:8" x14ac:dyDescent="0.2">
      <c r="B29" s="9" t="s">
        <v>34</v>
      </c>
      <c r="C29" s="12">
        <v>1496284.76</v>
      </c>
      <c r="D29" s="13">
        <v>-316073.52</v>
      </c>
      <c r="E29" s="18">
        <f t="shared" si="2"/>
        <v>1180211.24</v>
      </c>
      <c r="F29" s="12">
        <v>1167031.24</v>
      </c>
      <c r="G29" s="12">
        <v>1167031.24</v>
      </c>
      <c r="H29" s="20">
        <f t="shared" si="1"/>
        <v>13180</v>
      </c>
    </row>
    <row r="30" spans="2:8" ht="12" customHeight="1" x14ac:dyDescent="0.2">
      <c r="B30" s="9" t="s">
        <v>35</v>
      </c>
      <c r="C30" s="12">
        <v>12493906.189999999</v>
      </c>
      <c r="D30" s="13">
        <v>193295.92</v>
      </c>
      <c r="E30" s="18">
        <f t="shared" si="2"/>
        <v>12687202.109999999</v>
      </c>
      <c r="F30" s="12">
        <v>12553190.57</v>
      </c>
      <c r="G30" s="12">
        <v>12553190.57</v>
      </c>
      <c r="H30" s="20">
        <f t="shared" si="1"/>
        <v>134011.53999999911</v>
      </c>
    </row>
    <row r="31" spans="2:8" x14ac:dyDescent="0.2">
      <c r="B31" s="9" t="s">
        <v>36</v>
      </c>
      <c r="C31" s="12">
        <v>636644.57999999996</v>
      </c>
      <c r="D31" s="13">
        <v>-43454.94</v>
      </c>
      <c r="E31" s="18">
        <f t="shared" si="2"/>
        <v>593189.6399999999</v>
      </c>
      <c r="F31" s="12">
        <v>585968.24</v>
      </c>
      <c r="G31" s="12">
        <v>585968.24</v>
      </c>
      <c r="H31" s="20">
        <f t="shared" si="1"/>
        <v>7221.3999999999069</v>
      </c>
    </row>
    <row r="32" spans="2:8" ht="24" x14ac:dyDescent="0.2">
      <c r="B32" s="9" t="s">
        <v>37</v>
      </c>
      <c r="C32" s="12">
        <v>2560242.39</v>
      </c>
      <c r="D32" s="13">
        <v>1159492.8500000001</v>
      </c>
      <c r="E32" s="18">
        <f t="shared" si="2"/>
        <v>3719735.24</v>
      </c>
      <c r="F32" s="12">
        <v>3718856.08</v>
      </c>
      <c r="G32" s="12">
        <v>3718856.08</v>
      </c>
      <c r="H32" s="20">
        <f t="shared" si="1"/>
        <v>879.16000000014901</v>
      </c>
    </row>
    <row r="33" spans="2:8" x14ac:dyDescent="0.2">
      <c r="B33" s="9" t="s">
        <v>38</v>
      </c>
      <c r="C33" s="12">
        <v>281500</v>
      </c>
      <c r="D33" s="13">
        <v>-240379.65</v>
      </c>
      <c r="E33" s="18">
        <f t="shared" si="2"/>
        <v>41120.350000000006</v>
      </c>
      <c r="F33" s="12">
        <v>41120.35</v>
      </c>
      <c r="G33" s="12">
        <v>41120.35</v>
      </c>
      <c r="H33" s="20">
        <f t="shared" si="1"/>
        <v>0</v>
      </c>
    </row>
    <row r="34" spans="2:8" x14ac:dyDescent="0.2">
      <c r="B34" s="9" t="s">
        <v>39</v>
      </c>
      <c r="C34" s="12">
        <v>2613758.83</v>
      </c>
      <c r="D34" s="13">
        <v>-1254838.55</v>
      </c>
      <c r="E34" s="18">
        <f t="shared" si="2"/>
        <v>1358920.28</v>
      </c>
      <c r="F34" s="12">
        <v>1262652.83</v>
      </c>
      <c r="G34" s="12">
        <v>1262652.83</v>
      </c>
      <c r="H34" s="20">
        <f t="shared" si="1"/>
        <v>96267.449999999953</v>
      </c>
    </row>
    <row r="35" spans="2:8" x14ac:dyDescent="0.2">
      <c r="B35" s="9" t="s">
        <v>40</v>
      </c>
      <c r="C35" s="12">
        <v>2038404.33</v>
      </c>
      <c r="D35" s="13">
        <v>-519983.07</v>
      </c>
      <c r="E35" s="18">
        <f t="shared" si="2"/>
        <v>1518421.26</v>
      </c>
      <c r="F35" s="12">
        <v>1515039.07</v>
      </c>
      <c r="G35" s="12">
        <v>1515039.07</v>
      </c>
      <c r="H35" s="20">
        <f t="shared" si="1"/>
        <v>3382.1899999999441</v>
      </c>
    </row>
    <row r="36" spans="2:8" x14ac:dyDescent="0.2">
      <c r="B36" s="9" t="s">
        <v>41</v>
      </c>
      <c r="C36" s="12">
        <v>14921778.310000001</v>
      </c>
      <c r="D36" s="13">
        <v>-6628108.8200000003</v>
      </c>
      <c r="E36" s="18">
        <f t="shared" si="2"/>
        <v>8293669.4900000002</v>
      </c>
      <c r="F36" s="12">
        <v>8293669.4900000002</v>
      </c>
      <c r="G36" s="12">
        <v>8293669.4900000002</v>
      </c>
      <c r="H36" s="20">
        <f t="shared" si="1"/>
        <v>0</v>
      </c>
    </row>
    <row r="37" spans="2:8" ht="20.100000000000001" customHeight="1" x14ac:dyDescent="0.2">
      <c r="B37" s="7" t="s">
        <v>42</v>
      </c>
      <c r="C37" s="16">
        <f>SUM(C38:C46)</f>
        <v>40000</v>
      </c>
      <c r="D37" s="16">
        <f>SUM(D38:D46)</f>
        <v>-40000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43</v>
      </c>
      <c r="C38" s="12">
        <v>0</v>
      </c>
      <c r="D38" s="13"/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44</v>
      </c>
      <c r="C39" s="12">
        <v>0</v>
      </c>
      <c r="D39" s="13"/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45</v>
      </c>
      <c r="C40" s="12">
        <v>0</v>
      </c>
      <c r="D40" s="13"/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46</v>
      </c>
      <c r="C41" s="12">
        <v>40000</v>
      </c>
      <c r="D41" s="13">
        <v>-40000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47</v>
      </c>
      <c r="C42" s="12">
        <v>0</v>
      </c>
      <c r="D42" s="13"/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48</v>
      </c>
      <c r="C43" s="12">
        <v>0</v>
      </c>
      <c r="D43" s="13"/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49</v>
      </c>
      <c r="C44" s="12">
        <v>0</v>
      </c>
      <c r="D44" s="13"/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50</v>
      </c>
      <c r="C45" s="12">
        <v>0</v>
      </c>
      <c r="D45" s="13"/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51</v>
      </c>
      <c r="C46" s="14">
        <v>0</v>
      </c>
      <c r="D46" s="15"/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52</v>
      </c>
      <c r="C47" s="16">
        <f>SUM(C48:C56)</f>
        <v>1618967.8199999998</v>
      </c>
      <c r="D47" s="16">
        <f>SUM(D48:D56)</f>
        <v>4902143.78</v>
      </c>
      <c r="E47" s="16">
        <f t="shared" si="3"/>
        <v>6521111.5999999996</v>
      </c>
      <c r="F47" s="16">
        <f>SUM(F48:F56)</f>
        <v>6496220.7700000005</v>
      </c>
      <c r="G47" s="16">
        <f>SUM(G48:G56)</f>
        <v>6496220.7700000005</v>
      </c>
      <c r="H47" s="16">
        <f t="shared" si="4"/>
        <v>24890.829999999143</v>
      </c>
    </row>
    <row r="48" spans="2:8" x14ac:dyDescent="0.2">
      <c r="B48" s="9" t="s">
        <v>53</v>
      </c>
      <c r="C48" s="12">
        <v>591000</v>
      </c>
      <c r="D48" s="13">
        <v>5528897.1600000001</v>
      </c>
      <c r="E48" s="18">
        <f t="shared" si="3"/>
        <v>6119897.1600000001</v>
      </c>
      <c r="F48" s="12">
        <v>6095006.3300000001</v>
      </c>
      <c r="G48" s="12">
        <v>6095006.3300000001</v>
      </c>
      <c r="H48" s="20">
        <f t="shared" si="4"/>
        <v>24890.830000000075</v>
      </c>
    </row>
    <row r="49" spans="2:8" x14ac:dyDescent="0.2">
      <c r="B49" s="9" t="s">
        <v>54</v>
      </c>
      <c r="C49" s="12">
        <v>102910</v>
      </c>
      <c r="D49" s="13">
        <v>-74165.09</v>
      </c>
      <c r="E49" s="18">
        <f t="shared" si="3"/>
        <v>28744.910000000003</v>
      </c>
      <c r="F49" s="12">
        <v>28744.91</v>
      </c>
      <c r="G49" s="12">
        <v>28744.91</v>
      </c>
      <c r="H49" s="20">
        <f t="shared" si="4"/>
        <v>0</v>
      </c>
    </row>
    <row r="50" spans="2:8" x14ac:dyDescent="0.2">
      <c r="B50" s="9" t="s">
        <v>55</v>
      </c>
      <c r="C50" s="12">
        <v>0</v>
      </c>
      <c r="D50" s="13"/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56</v>
      </c>
      <c r="C51" s="12">
        <v>500000</v>
      </c>
      <c r="D51" s="13">
        <v>-500000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57</v>
      </c>
      <c r="C52" s="12">
        <v>0</v>
      </c>
      <c r="D52" s="13"/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58</v>
      </c>
      <c r="C53" s="12">
        <v>313694.68</v>
      </c>
      <c r="D53" s="13">
        <v>58774.85</v>
      </c>
      <c r="E53" s="18">
        <f t="shared" si="3"/>
        <v>372469.52999999997</v>
      </c>
      <c r="F53" s="12">
        <v>372469.53</v>
      </c>
      <c r="G53" s="12">
        <v>372469.53</v>
      </c>
      <c r="H53" s="20">
        <f t="shared" si="4"/>
        <v>0</v>
      </c>
    </row>
    <row r="54" spans="2:8" x14ac:dyDescent="0.2">
      <c r="B54" s="9" t="s">
        <v>59</v>
      </c>
      <c r="C54" s="12">
        <v>0</v>
      </c>
      <c r="D54" s="13"/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60</v>
      </c>
      <c r="C55" s="12"/>
      <c r="D55" s="13"/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61</v>
      </c>
      <c r="C56" s="12">
        <v>111363.14</v>
      </c>
      <c r="D56" s="13">
        <v>-111363.14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62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63</v>
      </c>
      <c r="C58" s="12">
        <v>0</v>
      </c>
      <c r="D58" s="13">
        <v>0</v>
      </c>
      <c r="E58" s="18">
        <f t="shared" si="3"/>
        <v>0</v>
      </c>
      <c r="F58" s="12"/>
      <c r="G58" s="12">
        <v>0</v>
      </c>
      <c r="H58" s="20">
        <f t="shared" si="4"/>
        <v>0</v>
      </c>
    </row>
    <row r="59" spans="2:8" x14ac:dyDescent="0.2">
      <c r="B59" s="9" t="s">
        <v>64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65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66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67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68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69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70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71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72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73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74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75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76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77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78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79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80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81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82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83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84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86</v>
      </c>
      <c r="C81" s="22">
        <f>SUM(C73,C69,C61,C57,C47,C27,C37,C17,C9)</f>
        <v>189499596.28999999</v>
      </c>
      <c r="D81" s="22">
        <f>SUM(D73,D69,D61,D57,D47,D37,D27,D17,D9)</f>
        <v>38446590.890000001</v>
      </c>
      <c r="E81" s="22">
        <f>C81+D81</f>
        <v>227946187.18000001</v>
      </c>
      <c r="F81" s="22">
        <f>SUM(F73,F69,F61,F57,F47,F37,F17,F27,F9)</f>
        <v>227542179.72999999</v>
      </c>
      <c r="G81" s="22">
        <f>SUM(G73,G69,G61,G57,G47,G37,G27,G17,G9)</f>
        <v>227542179.73000002</v>
      </c>
      <c r="H81" s="22">
        <f t="shared" si="5"/>
        <v>404007.45000001788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>
      <c r="C91" s="24"/>
      <c r="D91" s="24"/>
      <c r="E91" s="25"/>
      <c r="F91" s="24"/>
      <c r="G91" s="24"/>
    </row>
    <row r="92" spans="2:8" s="23" customFormat="1" x14ac:dyDescent="0.2">
      <c r="C92" s="25" t="s">
        <v>87</v>
      </c>
      <c r="D92" s="25"/>
      <c r="E92" s="25"/>
      <c r="F92" s="25" t="s">
        <v>90</v>
      </c>
      <c r="G92" s="25"/>
    </row>
    <row r="93" spans="2:8" s="23" customFormat="1" x14ac:dyDescent="0.2">
      <c r="C93" s="25" t="s">
        <v>88</v>
      </c>
      <c r="D93" s="25"/>
      <c r="E93" s="25"/>
      <c r="F93" s="25" t="s">
        <v>89</v>
      </c>
      <c r="G93" s="25"/>
    </row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7YVMxbkB+DMx5ClVpRvPmEa7jcPB9+JJqJ0hqvKoafFl6PQXezgEuZN2z6v4Rh/YLgGuLL/pmtIegzvjYqtrxg==" saltValue="qtQeKoNXmcEd6YJKrOYgcA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2022-10-26T16:00:54Z</cp:lastPrinted>
  <dcterms:created xsi:type="dcterms:W3CDTF">2019-12-04T16:22:52Z</dcterms:created>
  <dcterms:modified xsi:type="dcterms:W3CDTF">2023-01-27T19:49:05Z</dcterms:modified>
</cp:coreProperties>
</file>